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2"/>
  </bookViews>
  <sheets>
    <sheet name="front" sheetId="1" r:id="rId1"/>
    <sheet name="back" sheetId="2" r:id="rId2"/>
    <sheet name="data" sheetId="3" r:id="rId3"/>
  </sheets>
  <definedNames>
    <definedName name="_xlfn.BAHTTEXT" hidden="1">#NAME?</definedName>
    <definedName name="_xlnm.Print_Area" localSheetId="1">'back'!$A$1:$I$31</definedName>
    <definedName name="_xlnm.Print_Area" localSheetId="0">'front'!$A$1:$E$42</definedName>
  </definedNames>
  <calcPr fullCalcOnLoad="1"/>
</workbook>
</file>

<file path=xl/sharedStrings.xml><?xml version="1.0" encoding="utf-8"?>
<sst xmlns="http://schemas.openxmlformats.org/spreadsheetml/2006/main" count="74" uniqueCount="69">
  <si>
    <t>สัญญาการยืมเงิน</t>
  </si>
  <si>
    <t>เลขที่</t>
  </si>
  <si>
    <t>วันครบกำหนด</t>
  </si>
  <si>
    <t>(1)</t>
  </si>
  <si>
    <t>(3)</t>
  </si>
  <si>
    <t>ดังรายละเอียดต่อไปนี้</t>
  </si>
  <si>
    <t>รวมเงิน  (บาท)</t>
  </si>
  <si>
    <t>ลายมือชื่อ</t>
  </si>
  <si>
    <t>ผู้ยืม</t>
  </si>
  <si>
    <t>วันที่</t>
  </si>
  <si>
    <t>(4)</t>
  </si>
  <si>
    <t>ได้ตรวจสอบแล้ว  เห็นสมควรอนุมัติให้ยืมตามใบยืมฉบับนี้ได้</t>
  </si>
  <si>
    <t>บาท</t>
  </si>
  <si>
    <t>ลงชื่อ</t>
  </si>
  <si>
    <t>คำอนุมัติ</t>
  </si>
  <si>
    <t xml:space="preserve">         อนุมัติให้ยืมตามเงื่อนไขข้างต้นได้   เป็นเงิน</t>
  </si>
  <si>
    <t>ลงชื่อผู้อนุมัติ</t>
  </si>
  <si>
    <t xml:space="preserve">      ข้าพเจ้าสัญญาว่าจะปฏิบัติตามระเบียบของทางราชการทุกประการ  และจะนำใบสำคัญจ่ายที่ถูกต้อง พร้อมทั้งเงินเหลือจ่าย  (ถ้ามี) </t>
  </si>
  <si>
    <t>จนครบถ้วนได้ทันที</t>
  </si>
  <si>
    <t>ใบรับเงิน</t>
  </si>
  <si>
    <t>ไปเป็นการถูกต้องแล้ว</t>
  </si>
  <si>
    <t>ผู้รับเงิน</t>
  </si>
  <si>
    <t>รายการส่งใช้เงินยืม</t>
  </si>
  <si>
    <t>ครั้งที่</t>
  </si>
  <si>
    <t>รายการที่ส่งใช้</t>
  </si>
  <si>
    <t>ใบสำคัญ</t>
  </si>
  <si>
    <t>จำนวนเงิน</t>
  </si>
  <si>
    <t>คงค้าง</t>
  </si>
  <si>
    <t>ลายมือชื่อผู้รับ</t>
  </si>
  <si>
    <t>ใบรับเลขที่</t>
  </si>
  <si>
    <t>หมายเหตุ</t>
  </si>
  <si>
    <t>(2)</t>
  </si>
  <si>
    <t xml:space="preserve">   ยื่นต่อ  ผู้อำนวยการกองคลัง  หัวหน้ากองคลัง  หัวหน้าแผนกคลัง  หรือตำแหน่งอื่นใดที่ปฏิบัติงาน</t>
  </si>
  <si>
    <t xml:space="preserve">   เช่นเดียวกันแล้วแต่กรณี</t>
  </si>
  <si>
    <t xml:space="preserve">   ให้ระบุชื่อส่วนราชการที่จ่ายเงินเพิ่ม</t>
  </si>
  <si>
    <t xml:space="preserve">   ระบุวัตถุประสงค์ที่จะนำเงินยืมไปใช้จ่าย</t>
  </si>
  <si>
    <t xml:space="preserve">   เสนอต่อผู้มีอำนาจอนุมัติ</t>
  </si>
  <si>
    <t>ข้าพเจ้ายินยอมให้หักเงินเดือน  ค่าจ้าง  เบี้ยหวัด  บำเหน็จ  บำนาญ  หรือเงินที่ข้าพเจ้าพึงได้รับจากทางราชการ  ชดใช้จำนวนเงินที่ยืมไป</t>
  </si>
  <si>
    <t>วัน  เดือน  ปี</t>
  </si>
  <si>
    <t>เงินสด หรือ</t>
  </si>
  <si>
    <t>ชื่อ</t>
  </si>
  <si>
    <t>ตำแหน่ง</t>
  </si>
  <si>
    <t>สังกัด</t>
  </si>
  <si>
    <t>ยืมเงินจาก</t>
  </si>
  <si>
    <t>เพื่อใช้</t>
  </si>
  <si>
    <t>จังหวัด</t>
  </si>
  <si>
    <t>เสนอต่อ</t>
  </si>
  <si>
    <t xml:space="preserve">จำนวน </t>
  </si>
  <si>
    <t xml:space="preserve">               บาท</t>
  </si>
  <si>
    <t>รายละเอียด</t>
  </si>
  <si>
    <t xml:space="preserve"> </t>
  </si>
  <si>
    <t>ผู้อำนวยการสำนักงานเขตพี้นที่การศึกษามัธยมศึกษา เขต 17</t>
  </si>
  <si>
    <t>จันทบุรี</t>
  </si>
  <si>
    <t xml:space="preserve">ส่งใช้ภายในกำหนดไว้ในระเบียบการเบิกจ่ายเงินจากคลัง  คือ  ภายใน   30   วัน  นับแต่วันที่ได้รับเงินนี้  ถ้าข้าพเจ้าไม่ส่งตามกำหนด </t>
  </si>
  <si>
    <t>ครู ค.ศ.3</t>
  </si>
  <si>
    <t>นาย กกกกกก  ขขขขขข</t>
  </si>
  <si>
    <t>โรงเรียน xxxxxxxxxxxxxxxxxxx</t>
  </si>
  <si>
    <t>ในโครงการ ssssssssssssssssssssssssssssssssss</t>
  </si>
  <si>
    <t>ณ  fffffffffffffffffffffffffffffffff   ในวันที่  llllllllllllllllllllllllllllllllllllllll</t>
  </si>
  <si>
    <t>ค่าอาหารว่างและเครื่องดื่ม 3 มื้อ ๆ ละ 20 บาท 200 คน</t>
  </si>
  <si>
    <t xml:space="preserve">ค่าอาหารกลางวัน  7 มื้อ ๆ ละ 70 บาท 200 คน                                                  </t>
  </si>
  <si>
    <t xml:space="preserve">ค่าเช่าที่พัก  2 คืน ๆ ละ 1,000 บาท 1 ห้อง  </t>
  </si>
  <si>
    <t>ค่าสมนาคุณวิทยากร 6 ฃั่วโมง ๆ ละ 600 บาท 1 คน</t>
  </si>
  <si>
    <t>1.กรอกข้อความ คอลัมภ์ B ตามตัวอย่าง</t>
  </si>
  <si>
    <t>2.สั่งพิมพ์ที่ sheet front (สัญญายืมแผ่นหน้า)</t>
  </si>
  <si>
    <t>3. สั่งพิมพ์ สัญญายืมด้านหลัง ที่ sheet back</t>
  </si>
  <si>
    <t>อ่านก่อนทำ</t>
  </si>
  <si>
    <t>******</t>
  </si>
  <si>
    <t>เงินงบประมาณ  ใบงวด 740  สำนักงานเขตพี้นที่การศึกษามัธยมศึกษา เขต 17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</si>
</sst>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</numFmts>
  <fonts count="52">
    <font>
      <sz val="14"/>
      <name val="Cordia New"/>
      <family val="0"/>
    </font>
    <font>
      <sz val="14"/>
      <name val="AngsanaUPC"/>
      <family val="1"/>
    </font>
    <font>
      <sz val="16"/>
      <name val="AngsanaUPC"/>
      <family val="1"/>
    </font>
    <font>
      <b/>
      <sz val="26"/>
      <name val="AngsanaUPC"/>
      <family val="1"/>
    </font>
    <font>
      <b/>
      <sz val="18"/>
      <name val="AngsanaUPC"/>
      <family val="1"/>
    </font>
    <font>
      <b/>
      <sz val="16"/>
      <name val="AngsanaUPC"/>
      <family val="1"/>
    </font>
    <font>
      <sz val="14"/>
      <name val="BrowalliaUPC"/>
      <family val="2"/>
    </font>
    <font>
      <b/>
      <sz val="14"/>
      <name val="BrowalliaUPC"/>
      <family val="2"/>
    </font>
    <font>
      <sz val="13"/>
      <name val="AngsanaUPC"/>
      <family val="1"/>
    </font>
    <font>
      <sz val="15"/>
      <name val="AngsanaUPC"/>
      <family val="1"/>
    </font>
    <font>
      <sz val="14"/>
      <color indexed="12"/>
      <name val="BrowalliaUPC"/>
      <family val="2"/>
    </font>
    <font>
      <sz val="18"/>
      <name val="BrowalliaUPC"/>
      <family val="2"/>
    </font>
    <font>
      <sz val="16"/>
      <color indexed="8"/>
      <name val="Cordia New"/>
      <family val="2"/>
    </font>
    <font>
      <sz val="16"/>
      <color indexed="9"/>
      <name val="Cordia New"/>
      <family val="2"/>
    </font>
    <font>
      <b/>
      <sz val="16"/>
      <color indexed="52"/>
      <name val="Cordia New"/>
      <family val="2"/>
    </font>
    <font>
      <sz val="16"/>
      <color indexed="10"/>
      <name val="Cordia New"/>
      <family val="2"/>
    </font>
    <font>
      <i/>
      <sz val="16"/>
      <color indexed="23"/>
      <name val="Cordia New"/>
      <family val="2"/>
    </font>
    <font>
      <b/>
      <sz val="18"/>
      <color indexed="56"/>
      <name val="Tahoma"/>
      <family val="2"/>
    </font>
    <font>
      <b/>
      <sz val="16"/>
      <color indexed="9"/>
      <name val="Cordia New"/>
      <family val="2"/>
    </font>
    <font>
      <sz val="16"/>
      <color indexed="52"/>
      <name val="Cordia New"/>
      <family val="2"/>
    </font>
    <font>
      <sz val="16"/>
      <color indexed="17"/>
      <name val="Cordia New"/>
      <family val="2"/>
    </font>
    <font>
      <sz val="16"/>
      <color indexed="62"/>
      <name val="Cordia New"/>
      <family val="2"/>
    </font>
    <font>
      <sz val="16"/>
      <color indexed="60"/>
      <name val="Cordia New"/>
      <family val="2"/>
    </font>
    <font>
      <b/>
      <sz val="16"/>
      <color indexed="8"/>
      <name val="Cordia New"/>
      <family val="2"/>
    </font>
    <font>
      <sz val="16"/>
      <color indexed="20"/>
      <name val="Cordia New"/>
      <family val="2"/>
    </font>
    <font>
      <b/>
      <sz val="16"/>
      <color indexed="63"/>
      <name val="Cordia New"/>
      <family val="2"/>
    </font>
    <font>
      <b/>
      <sz val="15"/>
      <color indexed="56"/>
      <name val="Cordia New"/>
      <family val="2"/>
    </font>
    <font>
      <b/>
      <sz val="13"/>
      <color indexed="56"/>
      <name val="Cordia New"/>
      <family val="2"/>
    </font>
    <font>
      <b/>
      <sz val="11"/>
      <color indexed="56"/>
      <name val="Cordia New"/>
      <family val="2"/>
    </font>
    <font>
      <b/>
      <sz val="18"/>
      <color indexed="10"/>
      <name val="BrowalliaUPC"/>
      <family val="2"/>
    </font>
    <font>
      <b/>
      <u val="single"/>
      <sz val="18"/>
      <color indexed="10"/>
      <name val="BrowalliaUPC"/>
      <family val="2"/>
    </font>
    <font>
      <sz val="16"/>
      <color indexed="8"/>
      <name val="AngsanaUPC"/>
      <family val="0"/>
    </font>
    <font>
      <sz val="16"/>
      <color theme="1"/>
      <name val="Cordia New"/>
      <family val="2"/>
    </font>
    <font>
      <sz val="16"/>
      <color theme="0"/>
      <name val="Cordia New"/>
      <family val="2"/>
    </font>
    <font>
      <b/>
      <sz val="16"/>
      <color rgb="FFFA7D00"/>
      <name val="Cordia New"/>
      <family val="2"/>
    </font>
    <font>
      <sz val="16"/>
      <color rgb="FFFF0000"/>
      <name val="Cordia New"/>
      <family val="2"/>
    </font>
    <font>
      <i/>
      <sz val="16"/>
      <color rgb="FF7F7F7F"/>
      <name val="Cordia New"/>
      <family val="2"/>
    </font>
    <font>
      <b/>
      <sz val="18"/>
      <color theme="3"/>
      <name val="Cambria"/>
      <family val="2"/>
    </font>
    <font>
      <b/>
      <sz val="16"/>
      <color theme="0"/>
      <name val="Cordia New"/>
      <family val="2"/>
    </font>
    <font>
      <sz val="16"/>
      <color rgb="FFFA7D00"/>
      <name val="Cordia New"/>
      <family val="2"/>
    </font>
    <font>
      <sz val="16"/>
      <color rgb="FF006100"/>
      <name val="Cordia New"/>
      <family val="2"/>
    </font>
    <font>
      <sz val="16"/>
      <color rgb="FF3F3F76"/>
      <name val="Cordia New"/>
      <family val="2"/>
    </font>
    <font>
      <sz val="16"/>
      <color rgb="FF9C6500"/>
      <name val="Cordia New"/>
      <family val="2"/>
    </font>
    <font>
      <b/>
      <sz val="16"/>
      <color theme="1"/>
      <name val="Cordia New"/>
      <family val="2"/>
    </font>
    <font>
      <sz val="16"/>
      <color rgb="FF9C0006"/>
      <name val="Cordia New"/>
      <family val="2"/>
    </font>
    <font>
      <b/>
      <sz val="16"/>
      <color rgb="FF3F3F3F"/>
      <name val="Cordia New"/>
      <family val="2"/>
    </font>
    <font>
      <b/>
      <sz val="15"/>
      <color theme="3"/>
      <name val="Cordia New"/>
      <family val="2"/>
    </font>
    <font>
      <b/>
      <sz val="13"/>
      <color theme="3"/>
      <name val="Cordia New"/>
      <family val="2"/>
    </font>
    <font>
      <b/>
      <sz val="11"/>
      <color theme="3"/>
      <name val="Cordia New"/>
      <family val="2"/>
    </font>
    <font>
      <sz val="14"/>
      <color rgb="FF0000FF"/>
      <name val="BrowalliaUPC"/>
      <family val="2"/>
    </font>
    <font>
      <b/>
      <sz val="18"/>
      <color rgb="FFFF0000"/>
      <name val="BrowalliaUPC"/>
      <family val="2"/>
    </font>
    <font>
      <b/>
      <u val="single"/>
      <sz val="18"/>
      <color rgb="FFFF0000"/>
      <name val="Browall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24" xfId="0" applyFont="1" applyBorder="1" applyAlignment="1" applyProtection="1">
      <alignment horizontal="centerContinuous" vertical="center"/>
      <protection/>
    </xf>
    <xf numFmtId="0" fontId="2" fillId="0" borderId="25" xfId="0" applyFont="1" applyBorder="1" applyAlignment="1" applyProtection="1">
      <alignment horizontal="centerContinuous"/>
      <protection/>
    </xf>
    <xf numFmtId="0" fontId="2" fillId="0" borderId="26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 horizontal="centerContinuous"/>
      <protection/>
    </xf>
    <xf numFmtId="0" fontId="2" fillId="0" borderId="27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Continuous"/>
      <protection/>
    </xf>
    <xf numFmtId="0" fontId="2" fillId="0" borderId="28" xfId="0" applyFont="1" applyBorder="1" applyAlignment="1" applyProtection="1">
      <alignment horizontal="centerContinuous"/>
      <protection/>
    </xf>
    <xf numFmtId="49" fontId="2" fillId="0" borderId="28" xfId="0" applyNumberFormat="1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4" fontId="2" fillId="0" borderId="0" xfId="0" applyNumberFormat="1" applyFont="1" applyBorder="1" applyAlignment="1" applyProtection="1">
      <alignment horizontal="centerContinuous"/>
      <protection/>
    </xf>
    <xf numFmtId="49" fontId="2" fillId="0" borderId="28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Alignment="1" applyProtection="1">
      <alignment horizontal="right"/>
      <protection/>
    </xf>
    <xf numFmtId="0" fontId="2" fillId="0" borderId="27" xfId="0" applyFont="1" applyBorder="1" applyAlignment="1" applyProtection="1">
      <alignment horizontal="center"/>
      <protection/>
    </xf>
    <xf numFmtId="43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28" xfId="0" applyFont="1" applyBorder="1" applyAlignment="1" applyProtection="1">
      <alignment horizontal="left"/>
      <protection/>
    </xf>
    <xf numFmtId="0" fontId="4" fillId="0" borderId="27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28" xfId="0" applyFont="1" applyBorder="1" applyAlignment="1" applyProtection="1">
      <alignment horizontal="centerContinuous"/>
      <protection/>
    </xf>
    <xf numFmtId="43" fontId="2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43" fontId="10" fillId="0" borderId="0" xfId="36" applyFont="1" applyAlignment="1">
      <alignment/>
    </xf>
    <xf numFmtId="187" fontId="2" fillId="0" borderId="27" xfId="36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2" fillId="0" borderId="24" xfId="0" applyFont="1" applyBorder="1" applyAlignment="1" applyProtection="1">
      <alignment vertical="center" wrapText="1"/>
      <protection/>
    </xf>
    <xf numFmtId="0" fontId="0" fillId="0" borderId="2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" fillId="0" borderId="27" xfId="0" applyFont="1" applyBorder="1" applyAlignment="1" applyProtection="1">
      <alignment vertical="center" wrapText="1"/>
      <protection/>
    </xf>
    <xf numFmtId="43" fontId="6" fillId="0" borderId="0" xfId="36" applyFont="1" applyAlignment="1">
      <alignment/>
    </xf>
    <xf numFmtId="43" fontId="0" fillId="0" borderId="25" xfId="36" applyFont="1" applyBorder="1" applyAlignment="1">
      <alignment vertical="center" wrapText="1"/>
    </xf>
    <xf numFmtId="43" fontId="0" fillId="0" borderId="0" xfId="36" applyFont="1" applyBorder="1" applyAlignment="1">
      <alignment vertical="center" wrapText="1"/>
    </xf>
    <xf numFmtId="0" fontId="49" fillId="0" borderId="0" xfId="0" applyFont="1" applyAlignment="1">
      <alignment vertical="top" wrapText="1"/>
    </xf>
    <xf numFmtId="43" fontId="49" fillId="0" borderId="0" xfId="36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5" fillId="0" borderId="13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26</xdr:row>
      <xdr:rowOff>257175</xdr:rowOff>
    </xdr:from>
    <xdr:to>
      <xdr:col>1</xdr:col>
      <xdr:colOff>866775</xdr:colOff>
      <xdr:row>26</xdr:row>
      <xdr:rowOff>257175</xdr:rowOff>
    </xdr:to>
    <xdr:sp>
      <xdr:nvSpPr>
        <xdr:cNvPr id="1" name="Line 13"/>
        <xdr:cNvSpPr>
          <a:spLocks/>
        </xdr:cNvSpPr>
      </xdr:nvSpPr>
      <xdr:spPr>
        <a:xfrm>
          <a:off x="333375" y="7086600"/>
          <a:ext cx="446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371475</xdr:colOff>
      <xdr:row>2</xdr:row>
      <xdr:rowOff>257175</xdr:rowOff>
    </xdr:from>
    <xdr:to>
      <xdr:col>2</xdr:col>
      <xdr:colOff>314325</xdr:colOff>
      <xdr:row>2</xdr:row>
      <xdr:rowOff>257175</xdr:rowOff>
    </xdr:to>
    <xdr:sp>
      <xdr:nvSpPr>
        <xdr:cNvPr id="2" name="Line 32"/>
        <xdr:cNvSpPr>
          <a:spLocks/>
        </xdr:cNvSpPr>
      </xdr:nvSpPr>
      <xdr:spPr>
        <a:xfrm>
          <a:off x="371475" y="1038225"/>
          <a:ext cx="494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466725</xdr:colOff>
      <xdr:row>5</xdr:row>
      <xdr:rowOff>257175</xdr:rowOff>
    </xdr:from>
    <xdr:to>
      <xdr:col>1</xdr:col>
      <xdr:colOff>0</xdr:colOff>
      <xdr:row>5</xdr:row>
      <xdr:rowOff>257175</xdr:rowOff>
    </xdr:to>
    <xdr:sp>
      <xdr:nvSpPr>
        <xdr:cNvPr id="3" name="Line 33"/>
        <xdr:cNvSpPr>
          <a:spLocks/>
        </xdr:cNvSpPr>
      </xdr:nvSpPr>
      <xdr:spPr>
        <a:xfrm>
          <a:off x="466725" y="161925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533400</xdr:colOff>
      <xdr:row>5</xdr:row>
      <xdr:rowOff>257175</xdr:rowOff>
    </xdr:from>
    <xdr:to>
      <xdr:col>4</xdr:col>
      <xdr:colOff>1352550</xdr:colOff>
      <xdr:row>5</xdr:row>
      <xdr:rowOff>257175</xdr:rowOff>
    </xdr:to>
    <xdr:sp>
      <xdr:nvSpPr>
        <xdr:cNvPr id="4" name="Line 34"/>
        <xdr:cNvSpPr>
          <a:spLocks/>
        </xdr:cNvSpPr>
      </xdr:nvSpPr>
      <xdr:spPr>
        <a:xfrm>
          <a:off x="4467225" y="161925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457200</xdr:colOff>
      <xdr:row>6</xdr:row>
      <xdr:rowOff>257175</xdr:rowOff>
    </xdr:from>
    <xdr:to>
      <xdr:col>0</xdr:col>
      <xdr:colOff>3924300</xdr:colOff>
      <xdr:row>6</xdr:row>
      <xdr:rowOff>257175</xdr:rowOff>
    </xdr:to>
    <xdr:sp>
      <xdr:nvSpPr>
        <xdr:cNvPr id="5" name="Line 35"/>
        <xdr:cNvSpPr>
          <a:spLocks/>
        </xdr:cNvSpPr>
      </xdr:nvSpPr>
      <xdr:spPr>
        <a:xfrm>
          <a:off x="457200" y="192405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6</xdr:row>
      <xdr:rowOff>257175</xdr:rowOff>
    </xdr:from>
    <xdr:to>
      <xdr:col>4</xdr:col>
      <xdr:colOff>1343025</xdr:colOff>
      <xdr:row>6</xdr:row>
      <xdr:rowOff>257175</xdr:rowOff>
    </xdr:to>
    <xdr:sp>
      <xdr:nvSpPr>
        <xdr:cNvPr id="6" name="Line 36"/>
        <xdr:cNvSpPr>
          <a:spLocks/>
        </xdr:cNvSpPr>
      </xdr:nvSpPr>
      <xdr:spPr>
        <a:xfrm>
          <a:off x="4457700" y="192405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400050</xdr:rowOff>
    </xdr:from>
    <xdr:to>
      <xdr:col>4</xdr:col>
      <xdr:colOff>1381125</xdr:colOff>
      <xdr:row>0</xdr:row>
      <xdr:rowOff>400050</xdr:rowOff>
    </xdr:to>
    <xdr:sp>
      <xdr:nvSpPr>
        <xdr:cNvPr id="7" name="Line 37"/>
        <xdr:cNvSpPr>
          <a:spLocks/>
        </xdr:cNvSpPr>
      </xdr:nvSpPr>
      <xdr:spPr>
        <a:xfrm>
          <a:off x="5962650" y="4000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1600200</xdr:colOff>
      <xdr:row>7</xdr:row>
      <xdr:rowOff>257175</xdr:rowOff>
    </xdr:from>
    <xdr:to>
      <xdr:col>4</xdr:col>
      <xdr:colOff>1104900</xdr:colOff>
      <xdr:row>7</xdr:row>
      <xdr:rowOff>257175</xdr:rowOff>
    </xdr:to>
    <xdr:sp>
      <xdr:nvSpPr>
        <xdr:cNvPr id="8" name="Line 38"/>
        <xdr:cNvSpPr>
          <a:spLocks/>
        </xdr:cNvSpPr>
      </xdr:nvSpPr>
      <xdr:spPr>
        <a:xfrm>
          <a:off x="1600200" y="2228850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609600</xdr:colOff>
      <xdr:row>15</xdr:row>
      <xdr:rowOff>257175</xdr:rowOff>
    </xdr:from>
    <xdr:to>
      <xdr:col>0</xdr:col>
      <xdr:colOff>3895725</xdr:colOff>
      <xdr:row>15</xdr:row>
      <xdr:rowOff>257175</xdr:rowOff>
    </xdr:to>
    <xdr:sp>
      <xdr:nvSpPr>
        <xdr:cNvPr id="9" name="Line 40"/>
        <xdr:cNvSpPr>
          <a:spLocks/>
        </xdr:cNvSpPr>
      </xdr:nvSpPr>
      <xdr:spPr>
        <a:xfrm>
          <a:off x="609600" y="4467225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3657600</xdr:colOff>
      <xdr:row>19</xdr:row>
      <xdr:rowOff>257175</xdr:rowOff>
    </xdr:from>
    <xdr:to>
      <xdr:col>1</xdr:col>
      <xdr:colOff>161925</xdr:colOff>
      <xdr:row>19</xdr:row>
      <xdr:rowOff>257175</xdr:rowOff>
    </xdr:to>
    <xdr:sp>
      <xdr:nvSpPr>
        <xdr:cNvPr id="10" name="Line 41"/>
        <xdr:cNvSpPr>
          <a:spLocks/>
        </xdr:cNvSpPr>
      </xdr:nvSpPr>
      <xdr:spPr>
        <a:xfrm>
          <a:off x="3657600" y="53911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638175</xdr:colOff>
      <xdr:row>23</xdr:row>
      <xdr:rowOff>257175</xdr:rowOff>
    </xdr:from>
    <xdr:to>
      <xdr:col>0</xdr:col>
      <xdr:colOff>3857625</xdr:colOff>
      <xdr:row>23</xdr:row>
      <xdr:rowOff>257175</xdr:rowOff>
    </xdr:to>
    <xdr:sp>
      <xdr:nvSpPr>
        <xdr:cNvPr id="11" name="Line 42"/>
        <xdr:cNvSpPr>
          <a:spLocks/>
        </xdr:cNvSpPr>
      </xdr:nvSpPr>
      <xdr:spPr>
        <a:xfrm>
          <a:off x="638175" y="6477000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333375</xdr:colOff>
      <xdr:row>23</xdr:row>
      <xdr:rowOff>257175</xdr:rowOff>
    </xdr:from>
    <xdr:to>
      <xdr:col>4</xdr:col>
      <xdr:colOff>1400175</xdr:colOff>
      <xdr:row>23</xdr:row>
      <xdr:rowOff>257175</xdr:rowOff>
    </xdr:to>
    <xdr:sp>
      <xdr:nvSpPr>
        <xdr:cNvPr id="12" name="Line 43"/>
        <xdr:cNvSpPr>
          <a:spLocks/>
        </xdr:cNvSpPr>
      </xdr:nvSpPr>
      <xdr:spPr>
        <a:xfrm>
          <a:off x="5334000" y="647700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190500</xdr:colOff>
      <xdr:row>14</xdr:row>
      <xdr:rowOff>257175</xdr:rowOff>
    </xdr:from>
    <xdr:to>
      <xdr:col>4</xdr:col>
      <xdr:colOff>1295400</xdr:colOff>
      <xdr:row>14</xdr:row>
      <xdr:rowOff>257175</xdr:rowOff>
    </xdr:to>
    <xdr:sp>
      <xdr:nvSpPr>
        <xdr:cNvPr id="13" name="Line 44"/>
        <xdr:cNvSpPr>
          <a:spLocks/>
        </xdr:cNvSpPr>
      </xdr:nvSpPr>
      <xdr:spPr>
        <a:xfrm>
          <a:off x="5676900" y="41719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495300</xdr:colOff>
      <xdr:row>27</xdr:row>
      <xdr:rowOff>257175</xdr:rowOff>
    </xdr:from>
    <xdr:to>
      <xdr:col>4</xdr:col>
      <xdr:colOff>447675</xdr:colOff>
      <xdr:row>27</xdr:row>
      <xdr:rowOff>257175</xdr:rowOff>
    </xdr:to>
    <xdr:sp>
      <xdr:nvSpPr>
        <xdr:cNvPr id="14" name="Line 45"/>
        <xdr:cNvSpPr>
          <a:spLocks/>
        </xdr:cNvSpPr>
      </xdr:nvSpPr>
      <xdr:spPr>
        <a:xfrm>
          <a:off x="4429125" y="73818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352425</xdr:colOff>
      <xdr:row>28</xdr:row>
      <xdr:rowOff>257175</xdr:rowOff>
    </xdr:from>
    <xdr:to>
      <xdr:col>0</xdr:col>
      <xdr:colOff>3895725</xdr:colOff>
      <xdr:row>28</xdr:row>
      <xdr:rowOff>257175</xdr:rowOff>
    </xdr:to>
    <xdr:sp>
      <xdr:nvSpPr>
        <xdr:cNvPr id="15" name="Line 46"/>
        <xdr:cNvSpPr>
          <a:spLocks/>
        </xdr:cNvSpPr>
      </xdr:nvSpPr>
      <xdr:spPr>
        <a:xfrm>
          <a:off x="352425" y="7686675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342900</xdr:colOff>
      <xdr:row>30</xdr:row>
      <xdr:rowOff>257175</xdr:rowOff>
    </xdr:from>
    <xdr:to>
      <xdr:col>0</xdr:col>
      <xdr:colOff>3857625</xdr:colOff>
      <xdr:row>30</xdr:row>
      <xdr:rowOff>257175</xdr:rowOff>
    </xdr:to>
    <xdr:sp>
      <xdr:nvSpPr>
        <xdr:cNvPr id="16" name="Line 47"/>
        <xdr:cNvSpPr>
          <a:spLocks/>
        </xdr:cNvSpPr>
      </xdr:nvSpPr>
      <xdr:spPr>
        <a:xfrm>
          <a:off x="342900" y="8181975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333375</xdr:colOff>
      <xdr:row>30</xdr:row>
      <xdr:rowOff>257175</xdr:rowOff>
    </xdr:from>
    <xdr:to>
      <xdr:col>4</xdr:col>
      <xdr:colOff>1400175</xdr:colOff>
      <xdr:row>30</xdr:row>
      <xdr:rowOff>257175</xdr:rowOff>
    </xdr:to>
    <xdr:sp>
      <xdr:nvSpPr>
        <xdr:cNvPr id="17" name="Line 48"/>
        <xdr:cNvSpPr>
          <a:spLocks/>
        </xdr:cNvSpPr>
      </xdr:nvSpPr>
      <xdr:spPr>
        <a:xfrm>
          <a:off x="5334000" y="818197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2743200</xdr:colOff>
      <xdr:row>32</xdr:row>
      <xdr:rowOff>257175</xdr:rowOff>
    </xdr:from>
    <xdr:to>
      <xdr:col>2</xdr:col>
      <xdr:colOff>466725</xdr:colOff>
      <xdr:row>32</xdr:row>
      <xdr:rowOff>257175</xdr:rowOff>
    </xdr:to>
    <xdr:sp>
      <xdr:nvSpPr>
        <xdr:cNvPr id="18" name="Line 49"/>
        <xdr:cNvSpPr>
          <a:spLocks/>
        </xdr:cNvSpPr>
      </xdr:nvSpPr>
      <xdr:spPr>
        <a:xfrm>
          <a:off x="2743200" y="88106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352425</xdr:colOff>
      <xdr:row>33</xdr:row>
      <xdr:rowOff>257175</xdr:rowOff>
    </xdr:from>
    <xdr:to>
      <xdr:col>0</xdr:col>
      <xdr:colOff>3895725</xdr:colOff>
      <xdr:row>33</xdr:row>
      <xdr:rowOff>257175</xdr:rowOff>
    </xdr:to>
    <xdr:sp>
      <xdr:nvSpPr>
        <xdr:cNvPr id="19" name="Line 50"/>
        <xdr:cNvSpPr>
          <a:spLocks/>
        </xdr:cNvSpPr>
      </xdr:nvSpPr>
      <xdr:spPr>
        <a:xfrm>
          <a:off x="352425" y="9105900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771525</xdr:colOff>
      <xdr:row>35</xdr:row>
      <xdr:rowOff>257175</xdr:rowOff>
    </xdr:from>
    <xdr:to>
      <xdr:col>0</xdr:col>
      <xdr:colOff>3886200</xdr:colOff>
      <xdr:row>35</xdr:row>
      <xdr:rowOff>257175</xdr:rowOff>
    </xdr:to>
    <xdr:sp>
      <xdr:nvSpPr>
        <xdr:cNvPr id="20" name="Line 51"/>
        <xdr:cNvSpPr>
          <a:spLocks/>
        </xdr:cNvSpPr>
      </xdr:nvSpPr>
      <xdr:spPr>
        <a:xfrm>
          <a:off x="771525" y="953452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361950</xdr:colOff>
      <xdr:row>35</xdr:row>
      <xdr:rowOff>257175</xdr:rowOff>
    </xdr:from>
    <xdr:to>
      <xdr:col>4</xdr:col>
      <xdr:colOff>1428750</xdr:colOff>
      <xdr:row>35</xdr:row>
      <xdr:rowOff>257175</xdr:rowOff>
    </xdr:to>
    <xdr:sp>
      <xdr:nvSpPr>
        <xdr:cNvPr id="21" name="Line 52"/>
        <xdr:cNvSpPr>
          <a:spLocks/>
        </xdr:cNvSpPr>
      </xdr:nvSpPr>
      <xdr:spPr>
        <a:xfrm>
          <a:off x="5362575" y="953452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1447800</xdr:colOff>
      <xdr:row>38</xdr:row>
      <xdr:rowOff>257175</xdr:rowOff>
    </xdr:from>
    <xdr:to>
      <xdr:col>0</xdr:col>
      <xdr:colOff>3514725</xdr:colOff>
      <xdr:row>38</xdr:row>
      <xdr:rowOff>257175</xdr:rowOff>
    </xdr:to>
    <xdr:sp>
      <xdr:nvSpPr>
        <xdr:cNvPr id="22" name="Line 54"/>
        <xdr:cNvSpPr>
          <a:spLocks/>
        </xdr:cNvSpPr>
      </xdr:nvSpPr>
      <xdr:spPr>
        <a:xfrm>
          <a:off x="1447800" y="102965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352425</xdr:colOff>
      <xdr:row>40</xdr:row>
      <xdr:rowOff>257175</xdr:rowOff>
    </xdr:from>
    <xdr:to>
      <xdr:col>0</xdr:col>
      <xdr:colOff>3867150</xdr:colOff>
      <xdr:row>40</xdr:row>
      <xdr:rowOff>257175</xdr:rowOff>
    </xdr:to>
    <xdr:sp>
      <xdr:nvSpPr>
        <xdr:cNvPr id="23" name="Line 55"/>
        <xdr:cNvSpPr>
          <a:spLocks/>
        </xdr:cNvSpPr>
      </xdr:nvSpPr>
      <xdr:spPr>
        <a:xfrm>
          <a:off x="352425" y="10887075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342900</xdr:colOff>
      <xdr:row>40</xdr:row>
      <xdr:rowOff>257175</xdr:rowOff>
    </xdr:from>
    <xdr:to>
      <xdr:col>4</xdr:col>
      <xdr:colOff>1409700</xdr:colOff>
      <xdr:row>40</xdr:row>
      <xdr:rowOff>257175</xdr:rowOff>
    </xdr:to>
    <xdr:sp>
      <xdr:nvSpPr>
        <xdr:cNvPr id="24" name="Line 56"/>
        <xdr:cNvSpPr>
          <a:spLocks/>
        </xdr:cNvSpPr>
      </xdr:nvSpPr>
      <xdr:spPr>
        <a:xfrm>
          <a:off x="5343525" y="1088707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1400175</xdr:colOff>
      <xdr:row>38</xdr:row>
      <xdr:rowOff>257175</xdr:rowOff>
    </xdr:from>
    <xdr:to>
      <xdr:col>0</xdr:col>
      <xdr:colOff>3467100</xdr:colOff>
      <xdr:row>38</xdr:row>
      <xdr:rowOff>257175</xdr:rowOff>
    </xdr:to>
    <xdr:sp>
      <xdr:nvSpPr>
        <xdr:cNvPr id="25" name="Line 54"/>
        <xdr:cNvSpPr>
          <a:spLocks/>
        </xdr:cNvSpPr>
      </xdr:nvSpPr>
      <xdr:spPr>
        <a:xfrm>
          <a:off x="1400175" y="102965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352425</xdr:colOff>
      <xdr:row>40</xdr:row>
      <xdr:rowOff>257175</xdr:rowOff>
    </xdr:from>
    <xdr:to>
      <xdr:col>0</xdr:col>
      <xdr:colOff>3867150</xdr:colOff>
      <xdr:row>40</xdr:row>
      <xdr:rowOff>257175</xdr:rowOff>
    </xdr:to>
    <xdr:sp>
      <xdr:nvSpPr>
        <xdr:cNvPr id="26" name="Line 55"/>
        <xdr:cNvSpPr>
          <a:spLocks/>
        </xdr:cNvSpPr>
      </xdr:nvSpPr>
      <xdr:spPr>
        <a:xfrm>
          <a:off x="352425" y="10887075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342900</xdr:colOff>
      <xdr:row>40</xdr:row>
      <xdr:rowOff>257175</xdr:rowOff>
    </xdr:from>
    <xdr:to>
      <xdr:col>4</xdr:col>
      <xdr:colOff>1409700</xdr:colOff>
      <xdr:row>40</xdr:row>
      <xdr:rowOff>257175</xdr:rowOff>
    </xdr:to>
    <xdr:sp>
      <xdr:nvSpPr>
        <xdr:cNvPr id="27" name="Line 56"/>
        <xdr:cNvSpPr>
          <a:spLocks/>
        </xdr:cNvSpPr>
      </xdr:nvSpPr>
      <xdr:spPr>
        <a:xfrm>
          <a:off x="5343525" y="1088707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219075</xdr:colOff>
      <xdr:row>37</xdr:row>
      <xdr:rowOff>304800</xdr:rowOff>
    </xdr:from>
    <xdr:ext cx="3905250" cy="647700"/>
    <xdr:sp>
      <xdr:nvSpPr>
        <xdr:cNvPr id="28" name="TextBox 31"/>
        <xdr:cNvSpPr txBox="1">
          <a:spLocks noChangeArrowheads="1"/>
        </xdr:cNvSpPr>
      </xdr:nvSpPr>
      <xdr:spPr>
        <a:xfrm>
          <a:off x="219075" y="10010775"/>
          <a:ext cx="39052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ได้รับเงินยืมจำนวน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                                                  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บาท
</a:t>
          </a:r>
        </a:p>
      </xdr:txBody>
    </xdr:sp>
    <xdr:clientData/>
  </xdr:oneCellAnchor>
  <xdr:twoCellAnchor>
    <xdr:from>
      <xdr:col>1</xdr:col>
      <xdr:colOff>695325</xdr:colOff>
      <xdr:row>38</xdr:row>
      <xdr:rowOff>257175</xdr:rowOff>
    </xdr:from>
    <xdr:to>
      <xdr:col>4</xdr:col>
      <xdr:colOff>1390650</xdr:colOff>
      <xdr:row>38</xdr:row>
      <xdr:rowOff>257175</xdr:rowOff>
    </xdr:to>
    <xdr:sp>
      <xdr:nvSpPr>
        <xdr:cNvPr id="29" name="Line 49"/>
        <xdr:cNvSpPr>
          <a:spLocks/>
        </xdr:cNvSpPr>
      </xdr:nvSpPr>
      <xdr:spPr>
        <a:xfrm>
          <a:off x="4629150" y="102965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1543050</xdr:colOff>
      <xdr:row>8</xdr:row>
      <xdr:rowOff>257175</xdr:rowOff>
    </xdr:from>
    <xdr:to>
      <xdr:col>4</xdr:col>
      <xdr:colOff>1276350</xdr:colOff>
      <xdr:row>8</xdr:row>
      <xdr:rowOff>257175</xdr:rowOff>
    </xdr:to>
    <xdr:sp>
      <xdr:nvSpPr>
        <xdr:cNvPr id="30" name="ตัวเชื่อมต่อตรง 35"/>
        <xdr:cNvSpPr>
          <a:spLocks/>
        </xdr:cNvSpPr>
      </xdr:nvSpPr>
      <xdr:spPr>
        <a:xfrm>
          <a:off x="1543050" y="2533650"/>
          <a:ext cx="569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257175</xdr:rowOff>
    </xdr:from>
    <xdr:to>
      <xdr:col>2</xdr:col>
      <xdr:colOff>428625</xdr:colOff>
      <xdr:row>9</xdr:row>
      <xdr:rowOff>257175</xdr:rowOff>
    </xdr:to>
    <xdr:sp>
      <xdr:nvSpPr>
        <xdr:cNvPr id="31" name="ตัวเชื่อมต่อตรง 39"/>
        <xdr:cNvSpPr>
          <a:spLocks/>
        </xdr:cNvSpPr>
      </xdr:nvSpPr>
      <xdr:spPr>
        <a:xfrm>
          <a:off x="9525" y="2838450"/>
          <a:ext cx="541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="110" zoomScaleNormal="110" zoomScalePageLayoutView="0" workbookViewId="0" topLeftCell="A19">
      <selection activeCell="H27" sqref="H27"/>
    </sheetView>
  </sheetViews>
  <sheetFormatPr defaultColWidth="9.140625" defaultRowHeight="21.75"/>
  <cols>
    <col min="1" max="1" width="59.00390625" style="7" customWidth="1"/>
    <col min="2" max="2" width="16.00390625" style="7" customWidth="1"/>
    <col min="3" max="3" width="7.28125" style="7" customWidth="1"/>
    <col min="4" max="4" width="7.140625" style="7" customWidth="1"/>
    <col min="5" max="5" width="22.28125" style="7" customWidth="1"/>
    <col min="6" max="16384" width="9.140625" style="7" customWidth="1"/>
  </cols>
  <sheetData>
    <row r="1" spans="1:5" ht="38.25">
      <c r="A1" s="22" t="s">
        <v>0</v>
      </c>
      <c r="B1" s="23"/>
      <c r="C1" s="24"/>
      <c r="D1" s="25" t="s">
        <v>1</v>
      </c>
      <c r="E1" s="26"/>
    </row>
    <row r="2" spans="1:5" ht="23.25">
      <c r="A2" s="27"/>
      <c r="B2" s="28"/>
      <c r="C2" s="29"/>
      <c r="D2" s="30" t="s">
        <v>2</v>
      </c>
      <c r="E2" s="31"/>
    </row>
    <row r="3" spans="1:5" ht="23.25">
      <c r="A3" s="27" t="str">
        <f>"ยื่นต่อ          "&amp;data!B1</f>
        <v>ยื่นต่อ          ผู้อำนวยการสำนักงานเขตพี้นที่การศึกษามัธยมศึกษา เขต 17</v>
      </c>
      <c r="B3" s="28"/>
      <c r="C3" s="32"/>
      <c r="D3" s="28"/>
      <c r="E3" s="29"/>
    </row>
    <row r="4" spans="1:5" ht="11.25" customHeight="1" thickBot="1">
      <c r="A4" s="33"/>
      <c r="B4" s="34"/>
      <c r="C4" s="35"/>
      <c r="D4" s="34"/>
      <c r="E4" s="35"/>
    </row>
    <row r="5" spans="1:5" ht="11.25" customHeight="1">
      <c r="A5" s="27"/>
      <c r="B5" s="28"/>
      <c r="C5" s="28"/>
      <c r="D5" s="28"/>
      <c r="E5" s="24"/>
    </row>
    <row r="6" spans="1:5" ht="24" customHeight="1">
      <c r="A6" s="27" t="str">
        <f>"ข้าพเจ้า        "&amp;data!B2</f>
        <v>ข้าพเจ้า        นาย กกกกกก  ขขขขขข</v>
      </c>
      <c r="B6" s="36" t="str">
        <f>"ตำแหน่ง          "&amp;data!B3</f>
        <v>ตำแหน่ง          ครู ค.ศ.3</v>
      </c>
      <c r="C6" s="36"/>
      <c r="D6" s="36"/>
      <c r="E6" s="29"/>
    </row>
    <row r="7" spans="1:5" ht="24" customHeight="1">
      <c r="A7" s="27" t="str">
        <f>"สังกัด          "&amp;data!B4</f>
        <v>สังกัด          โรงเรียน xxxxxxxxxxxxxxxxxxx</v>
      </c>
      <c r="B7" s="36" t="str">
        <f>"จังหวัด          "&amp;data!B5</f>
        <v>จังหวัด          จันทบุรี</v>
      </c>
      <c r="C7" s="36"/>
      <c r="D7" s="36"/>
      <c r="E7" s="29"/>
    </row>
    <row r="8" spans="1:5" ht="24" customHeight="1">
      <c r="A8" s="27" t="str">
        <f>"มีความประสงค์ขอยืมเงินจาก          "&amp;data!B6</f>
        <v>มีความประสงค์ขอยืมเงินจาก          เงินงบประมาณ  ใบงวด 740  สำนักงานเขตพี้นที่การศึกษามัธยมศึกษา เขต 17</v>
      </c>
      <c r="B8" s="36"/>
      <c r="C8" s="36"/>
      <c r="D8" s="36"/>
      <c r="E8" s="37"/>
    </row>
    <row r="9" spans="1:5" ht="24" customHeight="1">
      <c r="A9" s="27" t="str">
        <f>"เพื่อเป็นค่าใช้จ่ายในการ          "&amp;data!B7</f>
        <v>เพื่อเป็นค่าใช้จ่ายในการ          ในโครงการ ssssssssssssssssssssssssssssssssss</v>
      </c>
      <c r="B9" s="36"/>
      <c r="C9" s="38"/>
      <c r="E9" s="29"/>
    </row>
    <row r="10" spans="1:5" ht="24" customHeight="1">
      <c r="A10" s="27" t="str">
        <f>data!B8</f>
        <v>ณ  fffffffffffffffffffffffffffffffff   ในวันที่  llllllllllllllllllllllllllllllllllllllll</v>
      </c>
      <c r="B10" s="36"/>
      <c r="C10" s="38"/>
      <c r="D10" s="36"/>
      <c r="E10" s="29" t="s">
        <v>5</v>
      </c>
    </row>
    <row r="11" spans="1:5" ht="11.25" customHeight="1" thickBot="1">
      <c r="A11" s="33"/>
      <c r="B11" s="34"/>
      <c r="C11" s="34"/>
      <c r="D11" s="34"/>
      <c r="E11" s="35"/>
    </row>
    <row r="12" spans="1:5" ht="23.25" customHeight="1">
      <c r="A12" s="56" t="str">
        <f>data!B10</f>
        <v>ค่าอาหารกลางวัน  7 มื้อ ๆ ละ 70 บาท 200 คน                                                  </v>
      </c>
      <c r="B12" s="61">
        <f>SUM(data!C10)</f>
        <v>98000</v>
      </c>
      <c r="C12" s="57"/>
      <c r="D12" s="28"/>
      <c r="E12" s="29"/>
    </row>
    <row r="13" spans="1:5" ht="23.25" customHeight="1">
      <c r="A13" s="59" t="str">
        <f>data!B11</f>
        <v>ค่าอาหารว่างและเครื่องดื่ม 3 มื้อ ๆ ละ 20 บาท 200 คน</v>
      </c>
      <c r="B13" s="62">
        <f>SUM(data!C11)</f>
        <v>12000</v>
      </c>
      <c r="C13" s="58"/>
      <c r="D13" s="28"/>
      <c r="E13" s="29"/>
    </row>
    <row r="14" spans="1:5" ht="23.25">
      <c r="A14" s="59" t="str">
        <f>data!B12</f>
        <v>ค่าเช่าที่พัก  2 คืน ๆ ละ 1,000 บาท 1 ห้อง  </v>
      </c>
      <c r="B14" s="62">
        <f>SUM(data!C12)</f>
        <v>3600</v>
      </c>
      <c r="C14" s="58"/>
      <c r="D14" s="28"/>
      <c r="E14" s="29"/>
    </row>
    <row r="15" spans="1:5" ht="23.25">
      <c r="A15" s="59" t="str">
        <f>data!B13</f>
        <v>ค่าสมนาคุณวิทยากร 6 ฃั่วโมง ๆ ละ 600 บาท 1 คน</v>
      </c>
      <c r="B15" s="62">
        <f>SUM(data!C13)</f>
        <v>3600</v>
      </c>
      <c r="C15" s="58"/>
      <c r="D15" s="39">
        <f>data!B9</f>
        <v>117200</v>
      </c>
      <c r="E15" s="40"/>
    </row>
    <row r="16" spans="1:5" ht="23.25">
      <c r="A16" s="27" t="str">
        <f>"(ตัวอักษร)           "&amp;"(-"&amp;_xlfn.BAHTTEXT(D15)&amp;"-)"</f>
        <v>(ตัวอักษร)           (-หนึ่งแสนหนึ่งหมื่นเจ็ดพันสองร้อยบาทถ้วน-)</v>
      </c>
      <c r="B16" s="28" t="s">
        <v>6</v>
      </c>
      <c r="C16" s="29"/>
      <c r="D16" s="28"/>
      <c r="E16" s="29"/>
    </row>
    <row r="17" spans="1:5" ht="12" customHeight="1" thickBot="1">
      <c r="A17" s="33"/>
      <c r="B17" s="34"/>
      <c r="C17" s="35"/>
      <c r="D17" s="34"/>
      <c r="E17" s="35"/>
    </row>
    <row r="18" spans="1:5" ht="13.5" customHeight="1">
      <c r="A18" s="27"/>
      <c r="B18" s="36"/>
      <c r="C18" s="36"/>
      <c r="D18" s="36"/>
      <c r="E18" s="29"/>
    </row>
    <row r="19" spans="1:5" ht="24" customHeight="1">
      <c r="A19" s="27" t="s">
        <v>17</v>
      </c>
      <c r="B19" s="36"/>
      <c r="C19" s="36"/>
      <c r="D19" s="36"/>
      <c r="E19" s="29"/>
    </row>
    <row r="20" spans="1:5" ht="24" customHeight="1">
      <c r="A20" s="27" t="s">
        <v>53</v>
      </c>
      <c r="B20" s="36"/>
      <c r="C20" s="36"/>
      <c r="D20" s="36"/>
      <c r="E20" s="29"/>
    </row>
    <row r="21" spans="1:5" ht="24" customHeight="1">
      <c r="A21" s="27" t="s">
        <v>37</v>
      </c>
      <c r="B21" s="36"/>
      <c r="C21" s="36"/>
      <c r="D21" s="36"/>
      <c r="E21" s="29"/>
    </row>
    <row r="22" spans="1:5" ht="24" customHeight="1">
      <c r="A22" s="27" t="s">
        <v>18</v>
      </c>
      <c r="B22" s="36"/>
      <c r="C22" s="36"/>
      <c r="D22" s="36"/>
      <c r="E22" s="29"/>
    </row>
    <row r="23" spans="1:5" ht="13.5" customHeight="1">
      <c r="A23" s="27"/>
      <c r="B23" s="36"/>
      <c r="C23" s="36"/>
      <c r="D23" s="36"/>
      <c r="E23" s="29"/>
    </row>
    <row r="24" spans="1:5" ht="23.25">
      <c r="A24" s="27" t="s">
        <v>7</v>
      </c>
      <c r="B24" s="36" t="s">
        <v>8</v>
      </c>
      <c r="C24" s="36" t="s">
        <v>9</v>
      </c>
      <c r="D24" s="36"/>
      <c r="E24" s="29"/>
    </row>
    <row r="25" spans="1:5" ht="11.25" customHeight="1" thickBot="1">
      <c r="A25" s="33"/>
      <c r="B25" s="34"/>
      <c r="C25" s="34"/>
      <c r="D25" s="34"/>
      <c r="E25" s="35"/>
    </row>
    <row r="26" spans="1:5" ht="13.5" customHeight="1">
      <c r="A26" s="27"/>
      <c r="B26" s="36"/>
      <c r="C26" s="36"/>
      <c r="D26" s="36"/>
      <c r="E26" s="29"/>
    </row>
    <row r="27" spans="1:5" ht="23.25">
      <c r="A27" s="27" t="str">
        <f>"เสนอ          "&amp;data!B1</f>
        <v>เสนอ          ผู้อำนวยการสำนักงานเขตพี้นที่การศึกษามัธยมศึกษา เขต 17</v>
      </c>
      <c r="B27" s="41"/>
      <c r="C27" s="36"/>
      <c r="D27" s="36"/>
      <c r="E27" s="29"/>
    </row>
    <row r="28" spans="1:5" ht="24" customHeight="1">
      <c r="A28" s="42" t="s">
        <v>11</v>
      </c>
      <c r="B28" s="36" t="s">
        <v>47</v>
      </c>
      <c r="C28" s="43">
        <f>data!B9</f>
        <v>117200</v>
      </c>
      <c r="D28" s="44"/>
      <c r="E28" s="45" t="s">
        <v>48</v>
      </c>
    </row>
    <row r="29" spans="1:5" ht="24" customHeight="1">
      <c r="A29" s="42" t="str">
        <f>"(-"&amp;_xlfn.BAHTTEXT(C28)&amp;"-)"</f>
        <v>(-หนึ่งแสนหนึ่งหมื่นเจ็ดพันสองร้อยบาทถ้วน-)</v>
      </c>
      <c r="B29" s="36"/>
      <c r="C29" s="36"/>
      <c r="D29" s="36"/>
      <c r="E29" s="29"/>
    </row>
    <row r="30" spans="1:5" ht="15" customHeight="1">
      <c r="A30" s="27"/>
      <c r="B30" s="36"/>
      <c r="C30" s="36"/>
      <c r="D30" s="36"/>
      <c r="E30" s="29"/>
    </row>
    <row r="31" spans="1:5" ht="23.25">
      <c r="A31" s="27" t="s">
        <v>13</v>
      </c>
      <c r="B31" s="36"/>
      <c r="C31" s="36" t="s">
        <v>9</v>
      </c>
      <c r="D31" s="36"/>
      <c r="E31" s="29"/>
    </row>
    <row r="32" spans="1:5" ht="26.25">
      <c r="A32" s="46" t="s">
        <v>14</v>
      </c>
      <c r="B32" s="47"/>
      <c r="C32" s="47"/>
      <c r="D32" s="47"/>
      <c r="E32" s="48"/>
    </row>
    <row r="33" spans="1:5" ht="23.25">
      <c r="A33" s="27" t="s">
        <v>15</v>
      </c>
      <c r="B33" s="49">
        <f>data!B9</f>
        <v>117200</v>
      </c>
      <c r="C33" s="36"/>
      <c r="D33" s="36" t="s">
        <v>12</v>
      </c>
      <c r="E33" s="29"/>
    </row>
    <row r="34" spans="1:5" ht="23.25">
      <c r="A34" s="42" t="str">
        <f>"(-"&amp;_xlfn.BAHTTEXT(B33)&amp;"-)"</f>
        <v>(-หนึ่งแสนหนึ่งหมื่นเจ็ดพันสองร้อยบาทถ้วน-)</v>
      </c>
      <c r="B34" s="36"/>
      <c r="C34" s="36"/>
      <c r="D34" s="36"/>
      <c r="E34" s="29"/>
    </row>
    <row r="35" spans="1:5" ht="10.5" customHeight="1">
      <c r="A35" s="27"/>
      <c r="B35" s="36"/>
      <c r="C35" s="36"/>
      <c r="D35" s="36"/>
      <c r="E35" s="29"/>
    </row>
    <row r="36" spans="1:5" ht="23.25">
      <c r="A36" s="27" t="s">
        <v>16</v>
      </c>
      <c r="B36" s="36"/>
      <c r="C36" s="36" t="s">
        <v>9</v>
      </c>
      <c r="D36" s="36"/>
      <c r="E36" s="29"/>
    </row>
    <row r="37" spans="1:5" ht="10.5" customHeight="1" thickBot="1">
      <c r="A37" s="33"/>
      <c r="B37" s="34"/>
      <c r="C37" s="34"/>
      <c r="D37" s="34"/>
      <c r="E37" s="35"/>
    </row>
    <row r="38" spans="1:5" ht="26.25">
      <c r="A38" s="46" t="s">
        <v>19</v>
      </c>
      <c r="B38" s="47"/>
      <c r="C38" s="47"/>
      <c r="D38" s="47"/>
      <c r="E38" s="48"/>
    </row>
    <row r="39" spans="1:5" ht="23.25">
      <c r="A39" s="54">
        <f>data!B9</f>
        <v>117200</v>
      </c>
      <c r="B39" s="71" t="str">
        <f>"(-"&amp;_xlfn.BAHTTEXT(B33)&amp;"-)"</f>
        <v>(-หนึ่งแสนหนึ่งหมื่นเจ็ดพันสองร้อยบาทถ้วน-)</v>
      </c>
      <c r="C39" s="71"/>
      <c r="D39" s="71"/>
      <c r="E39" s="72"/>
    </row>
    <row r="40" spans="1:5" ht="23.25">
      <c r="A40" s="27" t="s">
        <v>20</v>
      </c>
      <c r="B40" s="36"/>
      <c r="C40" s="36"/>
      <c r="D40" s="36"/>
      <c r="E40" s="29"/>
    </row>
    <row r="41" spans="1:5" ht="23.25">
      <c r="A41" s="27" t="s">
        <v>13</v>
      </c>
      <c r="B41" s="36" t="s">
        <v>21</v>
      </c>
      <c r="C41" s="36" t="s">
        <v>9</v>
      </c>
      <c r="D41" s="36"/>
      <c r="E41" s="29"/>
    </row>
    <row r="42" spans="1:17" ht="10.5" customHeight="1" thickBot="1">
      <c r="A42" s="33"/>
      <c r="B42" s="34"/>
      <c r="C42" s="34"/>
      <c r="D42" s="34"/>
      <c r="E42" s="35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</sheetData>
  <sheetProtection password="CA9C" sheet="1"/>
  <mergeCells count="1">
    <mergeCell ref="B39:E39"/>
  </mergeCells>
  <printOptions/>
  <pageMargins left="0.35433070866141736" right="0.1968503937007874" top="0.3937007874015748" bottom="0.1968503937007874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3">
      <selection activeCell="F24" sqref="F24"/>
    </sheetView>
  </sheetViews>
  <sheetFormatPr defaultColWidth="9.140625" defaultRowHeight="21.75"/>
  <cols>
    <col min="1" max="1" width="9.00390625" style="9" bestFit="1" customWidth="1"/>
    <col min="2" max="2" width="11.8515625" style="9" bestFit="1" customWidth="1"/>
    <col min="3" max="3" width="13.140625" style="9" customWidth="1"/>
    <col min="4" max="4" width="13.00390625" style="9" customWidth="1"/>
    <col min="5" max="5" width="3.140625" style="9" customWidth="1"/>
    <col min="6" max="6" width="13.00390625" style="9" customWidth="1"/>
    <col min="7" max="7" width="3.28125" style="9" customWidth="1"/>
    <col min="8" max="8" width="17.140625" style="9" customWidth="1"/>
    <col min="9" max="9" width="16.28125" style="9" customWidth="1"/>
    <col min="10" max="16384" width="9.140625" style="9" customWidth="1"/>
  </cols>
  <sheetData>
    <row r="1" spans="1:9" ht="38.25">
      <c r="A1" s="1" t="s">
        <v>22</v>
      </c>
      <c r="B1" s="1"/>
      <c r="C1" s="1"/>
      <c r="D1" s="1"/>
      <c r="E1" s="1"/>
      <c r="F1" s="1"/>
      <c r="G1" s="1"/>
      <c r="H1" s="1"/>
      <c r="I1" s="1"/>
    </row>
    <row r="2" ht="9.75" customHeight="1" thickBot="1"/>
    <row r="3" spans="1:9" s="11" customFormat="1" ht="24.75" customHeight="1" thickBot="1">
      <c r="A3" s="73" t="s">
        <v>23</v>
      </c>
      <c r="B3" s="73" t="s">
        <v>38</v>
      </c>
      <c r="C3" s="2" t="s">
        <v>24</v>
      </c>
      <c r="D3" s="3"/>
      <c r="E3" s="4"/>
      <c r="F3" s="78" t="s">
        <v>27</v>
      </c>
      <c r="G3" s="79"/>
      <c r="H3" s="73" t="s">
        <v>28</v>
      </c>
      <c r="I3" s="73" t="s">
        <v>29</v>
      </c>
    </row>
    <row r="4" spans="1:9" s="11" customFormat="1" ht="24.75" customHeight="1">
      <c r="A4" s="74"/>
      <c r="B4" s="74"/>
      <c r="C4" s="10" t="s">
        <v>39</v>
      </c>
      <c r="D4" s="78" t="s">
        <v>26</v>
      </c>
      <c r="E4" s="84"/>
      <c r="F4" s="80"/>
      <c r="G4" s="81"/>
      <c r="H4" s="76"/>
      <c r="I4" s="76"/>
    </row>
    <row r="5" spans="1:9" s="11" customFormat="1" ht="24.75" customHeight="1" thickBot="1">
      <c r="A5" s="75"/>
      <c r="B5" s="75"/>
      <c r="C5" s="12" t="s">
        <v>25</v>
      </c>
      <c r="D5" s="85"/>
      <c r="E5" s="86"/>
      <c r="F5" s="82"/>
      <c r="G5" s="83"/>
      <c r="H5" s="77"/>
      <c r="I5" s="77"/>
    </row>
    <row r="6" spans="1:9" ht="23.25">
      <c r="A6" s="13"/>
      <c r="B6" s="13"/>
      <c r="C6" s="13"/>
      <c r="D6" s="13"/>
      <c r="E6" s="14"/>
      <c r="F6" s="13"/>
      <c r="G6" s="15"/>
      <c r="H6" s="13"/>
      <c r="I6" s="13"/>
    </row>
    <row r="7" spans="1:9" ht="23.25">
      <c r="A7" s="16"/>
      <c r="B7" s="16"/>
      <c r="C7" s="16"/>
      <c r="D7" s="16"/>
      <c r="E7" s="17"/>
      <c r="F7" s="16"/>
      <c r="G7" s="18"/>
      <c r="H7" s="16"/>
      <c r="I7" s="16"/>
    </row>
    <row r="8" spans="1:9" ht="23.25">
      <c r="A8" s="16"/>
      <c r="B8" s="16"/>
      <c r="C8" s="16"/>
      <c r="D8" s="16"/>
      <c r="E8" s="17"/>
      <c r="F8" s="16"/>
      <c r="G8" s="18"/>
      <c r="H8" s="16"/>
      <c r="I8" s="16"/>
    </row>
    <row r="9" spans="1:9" ht="23.25">
      <c r="A9" s="16"/>
      <c r="B9" s="16"/>
      <c r="C9" s="16"/>
      <c r="D9" s="16"/>
      <c r="E9" s="17"/>
      <c r="F9" s="16"/>
      <c r="G9" s="18"/>
      <c r="H9" s="16"/>
      <c r="I9" s="16"/>
    </row>
    <row r="10" spans="1:9" ht="23.25">
      <c r="A10" s="16"/>
      <c r="B10" s="16"/>
      <c r="C10" s="16"/>
      <c r="D10" s="16"/>
      <c r="E10" s="17"/>
      <c r="F10" s="16"/>
      <c r="G10" s="18"/>
      <c r="H10" s="16"/>
      <c r="I10" s="16"/>
    </row>
    <row r="11" spans="1:9" ht="23.25">
      <c r="A11" s="16"/>
      <c r="B11" s="16"/>
      <c r="C11" s="16"/>
      <c r="D11" s="16"/>
      <c r="E11" s="17"/>
      <c r="F11" s="16"/>
      <c r="G11" s="18"/>
      <c r="H11" s="16"/>
      <c r="I11" s="16"/>
    </row>
    <row r="12" spans="1:9" ht="23.25">
      <c r="A12" s="16"/>
      <c r="B12" s="16"/>
      <c r="C12" s="16"/>
      <c r="D12" s="16"/>
      <c r="E12" s="17"/>
      <c r="F12" s="16"/>
      <c r="G12" s="18"/>
      <c r="H12" s="16"/>
      <c r="I12" s="16"/>
    </row>
    <row r="13" spans="1:9" ht="23.25">
      <c r="A13" s="16"/>
      <c r="B13" s="16"/>
      <c r="C13" s="16"/>
      <c r="D13" s="16"/>
      <c r="E13" s="17"/>
      <c r="F13" s="16"/>
      <c r="G13" s="18"/>
      <c r="H13" s="16"/>
      <c r="I13" s="16"/>
    </row>
    <row r="14" spans="1:9" ht="23.25">
      <c r="A14" s="16"/>
      <c r="B14" s="16"/>
      <c r="C14" s="16"/>
      <c r="D14" s="16"/>
      <c r="E14" s="17"/>
      <c r="F14" s="16"/>
      <c r="G14" s="18"/>
      <c r="H14" s="16"/>
      <c r="I14" s="16"/>
    </row>
    <row r="15" spans="1:9" ht="23.25">
      <c r="A15" s="16"/>
      <c r="B15" s="16"/>
      <c r="C15" s="16"/>
      <c r="D15" s="16"/>
      <c r="E15" s="17"/>
      <c r="F15" s="16"/>
      <c r="G15" s="18"/>
      <c r="H15" s="16"/>
      <c r="I15" s="16"/>
    </row>
    <row r="16" spans="1:9" ht="23.25">
      <c r="A16" s="16"/>
      <c r="B16" s="16"/>
      <c r="C16" s="16"/>
      <c r="D16" s="16"/>
      <c r="E16" s="17"/>
      <c r="F16" s="16"/>
      <c r="G16" s="18"/>
      <c r="H16" s="16"/>
      <c r="I16" s="16"/>
    </row>
    <row r="17" spans="1:9" ht="23.25">
      <c r="A17" s="16"/>
      <c r="B17" s="16"/>
      <c r="C17" s="16"/>
      <c r="D17" s="16"/>
      <c r="E17" s="17"/>
      <c r="F17" s="16"/>
      <c r="G17" s="18"/>
      <c r="H17" s="16"/>
      <c r="I17" s="16"/>
    </row>
    <row r="18" spans="1:9" ht="23.25">
      <c r="A18" s="16"/>
      <c r="B18" s="16"/>
      <c r="C18" s="16"/>
      <c r="D18" s="16"/>
      <c r="E18" s="17"/>
      <c r="F18" s="16"/>
      <c r="G18" s="18"/>
      <c r="H18" s="16"/>
      <c r="I18" s="16"/>
    </row>
    <row r="19" spans="1:9" ht="23.25">
      <c r="A19" s="16"/>
      <c r="B19" s="16"/>
      <c r="C19" s="16"/>
      <c r="D19" s="16"/>
      <c r="E19" s="17"/>
      <c r="F19" s="16"/>
      <c r="G19" s="18"/>
      <c r="H19" s="16"/>
      <c r="I19" s="16"/>
    </row>
    <row r="20" spans="1:9" ht="23.25">
      <c r="A20" s="16"/>
      <c r="B20" s="16"/>
      <c r="C20" s="16"/>
      <c r="D20" s="16"/>
      <c r="E20" s="17"/>
      <c r="F20" s="16"/>
      <c r="G20" s="18"/>
      <c r="H20" s="16"/>
      <c r="I20" s="16"/>
    </row>
    <row r="21" spans="1:9" ht="23.25">
      <c r="A21" s="16"/>
      <c r="B21" s="16"/>
      <c r="C21" s="16"/>
      <c r="D21" s="16"/>
      <c r="E21" s="17"/>
      <c r="F21" s="16"/>
      <c r="G21" s="18"/>
      <c r="H21" s="16"/>
      <c r="I21" s="16"/>
    </row>
    <row r="22" spans="1:9" ht="23.25">
      <c r="A22" s="16"/>
      <c r="B22" s="16"/>
      <c r="C22" s="16"/>
      <c r="D22" s="16"/>
      <c r="E22" s="17"/>
      <c r="F22" s="16"/>
      <c r="G22" s="18"/>
      <c r="H22" s="16"/>
      <c r="I22" s="16"/>
    </row>
    <row r="23" spans="1:9" ht="23.25">
      <c r="A23" s="16"/>
      <c r="B23" s="16"/>
      <c r="C23" s="16"/>
      <c r="D23" s="16"/>
      <c r="E23" s="17"/>
      <c r="F23" s="16"/>
      <c r="G23" s="18"/>
      <c r="H23" s="16"/>
      <c r="I23" s="16"/>
    </row>
    <row r="24" spans="1:9" ht="23.25">
      <c r="A24" s="16"/>
      <c r="B24" s="16"/>
      <c r="C24" s="16"/>
      <c r="D24" s="16"/>
      <c r="E24" s="17"/>
      <c r="F24" s="16"/>
      <c r="G24" s="18"/>
      <c r="H24" s="16"/>
      <c r="I24" s="16"/>
    </row>
    <row r="25" spans="1:9" ht="24" thickBot="1">
      <c r="A25" s="19"/>
      <c r="B25" s="19" t="s">
        <v>50</v>
      </c>
      <c r="C25" s="19"/>
      <c r="D25" s="19"/>
      <c r="E25" s="20"/>
      <c r="F25" s="19"/>
      <c r="G25" s="21"/>
      <c r="H25" s="19"/>
      <c r="I25" s="19"/>
    </row>
    <row r="27" spans="1:4" ht="23.25">
      <c r="A27" s="11" t="s">
        <v>30</v>
      </c>
      <c r="B27" s="50" t="s">
        <v>3</v>
      </c>
      <c r="C27" s="51" t="s">
        <v>32</v>
      </c>
      <c r="D27" s="51"/>
    </row>
    <row r="28" spans="2:4" ht="23.25">
      <c r="B28" s="50"/>
      <c r="C28" s="51" t="s">
        <v>33</v>
      </c>
      <c r="D28" s="51"/>
    </row>
    <row r="29" spans="2:4" ht="23.25">
      <c r="B29" s="50" t="s">
        <v>31</v>
      </c>
      <c r="C29" s="51" t="s">
        <v>34</v>
      </c>
      <c r="D29" s="51"/>
    </row>
    <row r="30" spans="2:4" ht="23.25">
      <c r="B30" s="50" t="s">
        <v>4</v>
      </c>
      <c r="C30" s="51" t="s">
        <v>35</v>
      </c>
      <c r="D30" s="51"/>
    </row>
    <row r="31" spans="2:4" ht="23.25">
      <c r="B31" s="50" t="s">
        <v>10</v>
      </c>
      <c r="C31" s="51" t="s">
        <v>36</v>
      </c>
      <c r="D31" s="51"/>
    </row>
  </sheetData>
  <sheetProtection/>
  <mergeCells count="6">
    <mergeCell ref="A3:A5"/>
    <mergeCell ref="B3:B5"/>
    <mergeCell ref="I3:I5"/>
    <mergeCell ref="F3:G5"/>
    <mergeCell ref="D4:E5"/>
    <mergeCell ref="H3:H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G9" sqref="G9"/>
    </sheetView>
  </sheetViews>
  <sheetFormatPr defaultColWidth="9.140625" defaultRowHeight="21.75" customHeight="1"/>
  <cols>
    <col min="1" max="1" width="12.7109375" style="6" customWidth="1"/>
    <col min="2" max="2" width="57.57421875" style="6" customWidth="1"/>
    <col min="3" max="3" width="13.57421875" style="60" customWidth="1"/>
    <col min="4" max="4" width="9.140625" style="6" customWidth="1"/>
    <col min="5" max="5" width="15.140625" style="6" customWidth="1"/>
    <col min="6" max="16384" width="9.140625" style="6" customWidth="1"/>
  </cols>
  <sheetData>
    <row r="1" spans="1:2" ht="21.75" customHeight="1">
      <c r="A1" s="5" t="s">
        <v>46</v>
      </c>
      <c r="B1" s="52" t="s">
        <v>51</v>
      </c>
    </row>
    <row r="2" spans="1:9" ht="21.75" customHeight="1">
      <c r="A2" s="5" t="s">
        <v>40</v>
      </c>
      <c r="B2" s="52" t="s">
        <v>55</v>
      </c>
      <c r="D2" s="67" t="s">
        <v>67</v>
      </c>
      <c r="E2" s="68" t="s">
        <v>66</v>
      </c>
      <c r="F2" s="69" t="s">
        <v>63</v>
      </c>
      <c r="G2" s="70"/>
      <c r="H2" s="70"/>
      <c r="I2" s="70"/>
    </row>
    <row r="3" spans="1:9" ht="21.75" customHeight="1">
      <c r="A3" s="5" t="s">
        <v>41</v>
      </c>
      <c r="B3" s="52" t="s">
        <v>54</v>
      </c>
      <c r="D3" s="70"/>
      <c r="E3" s="70"/>
      <c r="F3" s="69" t="s">
        <v>64</v>
      </c>
      <c r="G3" s="70"/>
      <c r="H3" s="70"/>
      <c r="I3" s="70"/>
    </row>
    <row r="4" spans="1:9" ht="21.75" customHeight="1">
      <c r="A4" s="5" t="s">
        <v>42</v>
      </c>
      <c r="B4" s="52" t="s">
        <v>56</v>
      </c>
      <c r="D4" s="70"/>
      <c r="E4" s="70"/>
      <c r="F4" s="69" t="s">
        <v>65</v>
      </c>
      <c r="G4" s="70"/>
      <c r="H4" s="70"/>
      <c r="I4" s="70"/>
    </row>
    <row r="5" spans="1:9" ht="21.75" customHeight="1">
      <c r="A5" s="5" t="s">
        <v>45</v>
      </c>
      <c r="B5" s="52" t="s">
        <v>52</v>
      </c>
      <c r="D5" s="70"/>
      <c r="E5" s="70"/>
      <c r="F5" s="70"/>
      <c r="G5" s="70"/>
      <c r="H5" s="70"/>
      <c r="I5" s="70"/>
    </row>
    <row r="6" spans="1:2" ht="21.75" customHeight="1">
      <c r="A6" s="5" t="s">
        <v>43</v>
      </c>
      <c r="B6" s="52" t="s">
        <v>68</v>
      </c>
    </row>
    <row r="7" spans="1:2" ht="21.75" customHeight="1">
      <c r="A7" s="5" t="s">
        <v>44</v>
      </c>
      <c r="B7" s="52" t="s">
        <v>57</v>
      </c>
    </row>
    <row r="8" spans="1:2" ht="21.75" customHeight="1">
      <c r="A8" s="5"/>
      <c r="B8" s="52" t="s">
        <v>58</v>
      </c>
    </row>
    <row r="9" spans="1:2" ht="21.75" customHeight="1">
      <c r="A9" s="5" t="s">
        <v>26</v>
      </c>
      <c r="B9" s="53">
        <f>SUM(C10:C13)</f>
        <v>117200</v>
      </c>
    </row>
    <row r="10" spans="1:3" ht="21.75" customHeight="1">
      <c r="A10" s="55" t="s">
        <v>49</v>
      </c>
      <c r="B10" s="63" t="s">
        <v>60</v>
      </c>
      <c r="C10" s="64">
        <f>7*70*200</f>
        <v>98000</v>
      </c>
    </row>
    <row r="11" spans="1:3" ht="21.75" customHeight="1">
      <c r="A11" s="87"/>
      <c r="B11" s="65" t="s">
        <v>59</v>
      </c>
      <c r="C11" s="64">
        <f>3*20*200</f>
        <v>12000</v>
      </c>
    </row>
    <row r="12" spans="1:3" ht="21.75" customHeight="1">
      <c r="A12" s="87"/>
      <c r="B12" s="66" t="s">
        <v>61</v>
      </c>
      <c r="C12" s="64">
        <f>600*6</f>
        <v>3600</v>
      </c>
    </row>
    <row r="13" spans="1:3" ht="21.75" customHeight="1">
      <c r="A13" s="87"/>
      <c r="B13" s="66" t="s">
        <v>62</v>
      </c>
      <c r="C13" s="64">
        <v>3600</v>
      </c>
    </row>
    <row r="14" spans="1:3" ht="21.75" customHeight="1">
      <c r="A14" s="87"/>
      <c r="B14" s="66"/>
      <c r="C14" s="64"/>
    </row>
    <row r="15" ht="21.75" customHeight="1">
      <c r="A15" s="87"/>
    </row>
    <row r="16" ht="21.75" customHeight="1">
      <c r="A16" s="87"/>
    </row>
  </sheetData>
  <sheetProtection/>
  <mergeCells count="1">
    <mergeCell ref="A11:A1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Vettech 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Vettech Lab 12</dc:creator>
  <cp:keywords/>
  <dc:description/>
  <cp:lastModifiedBy>Nual</cp:lastModifiedBy>
  <cp:lastPrinted>2014-04-30T02:15:02Z</cp:lastPrinted>
  <dcterms:created xsi:type="dcterms:W3CDTF">2003-02-16T08:35:17Z</dcterms:created>
  <dcterms:modified xsi:type="dcterms:W3CDTF">2016-04-22T08:41:12Z</dcterms:modified>
  <cp:category/>
  <cp:version/>
  <cp:contentType/>
  <cp:contentStatus/>
</cp:coreProperties>
</file>